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8\"/>
    </mc:Choice>
  </mc:AlternateContent>
  <xr:revisionPtr revIDLastSave="0" documentId="13_ncr:1_{81ECEC2E-A292-45E6-AFFD-0E52C3E7A978}" xr6:coauthVersionLast="47" xr6:coauthVersionMax="47" xr10:uidLastSave="{00000000-0000-0000-0000-000000000000}"/>
  <bookViews>
    <workbookView xWindow="0" yWindow="2064" windowWidth="17640" windowHeight="11280" tabRatio="796" activeTab="2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556-02-01" sheetId="6" r:id="rId6"/>
    <sheet name="ОСР 556-12-01" sheetId="7" r:id="rId7"/>
    <sheet name="ОСР 537 02-01" sheetId="8" r:id="rId8"/>
    <sheet name="ОСР 537 09-01" sheetId="9" r:id="rId9"/>
    <sheet name="ОСР 537 12-01" sheetId="10" r:id="rId10"/>
    <sheet name="ОСР 525-02-01" sheetId="11" r:id="rId11"/>
    <sheet name="ОСР 525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4" i="2"/>
  <c r="G64" i="2"/>
  <c r="F64" i="2"/>
  <c r="E64" i="2"/>
  <c r="D64" i="2"/>
  <c r="H63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E46" i="1"/>
  <c r="C46" i="1"/>
  <c r="C44" i="1"/>
  <c r="E42" i="1"/>
  <c r="C42" i="1"/>
  <c r="C41" i="1"/>
  <c r="I40" i="1"/>
  <c r="C40" i="1"/>
  <c r="I39" i="1"/>
  <c r="C39" i="1"/>
  <c r="I38" i="1"/>
  <c r="C38" i="1"/>
  <c r="I37" i="1"/>
  <c r="C37" i="1"/>
  <c r="I36" i="1"/>
  <c r="C34" i="1"/>
  <c r="E32" i="1"/>
  <c r="C32" i="1"/>
  <c r="C31" i="1"/>
  <c r="C30" i="1"/>
</calcChain>
</file>

<file path=xl/sharedStrings.xml><?xml version="1.0" encoding="utf-8"?>
<sst xmlns="http://schemas.openxmlformats.org/spreadsheetml/2006/main" count="486" uniqueCount="185">
  <si>
    <t>СВОДКА ЗАТРАТ</t>
  </si>
  <si>
    <t>P_0218</t>
  </si>
  <si>
    <t>(идентификатор инвестиционного проекта)</t>
  </si>
  <si>
    <t>Реконструкция ВЛ-10 кВ от опоры № 500/117 Ф-5 ПС Смышляевка-Тяговая в сторону (протяженностью 0,45км) ТП 502 10/0,4/250 кВА с заменой на КТП 10/0,4/400 кВА  Волжский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</si>
  <si>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</si>
  <si>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</si>
  <si>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</si>
  <si>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</si>
  <si>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</si>
  <si>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</si>
  <si>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</si>
  <si>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</si>
  <si>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</si>
  <si>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</si>
  <si>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</si>
  <si>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</si>
  <si>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</si>
  <si>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</si>
  <si>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</si>
  <si>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</si>
  <si>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</si>
  <si>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</si>
  <si>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</si>
  <si>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</si>
  <si>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</si>
  <si>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</si>
  <si>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</si>
  <si>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</si>
  <si>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</si>
  <si>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</si>
  <si>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</si>
  <si>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</si>
  <si>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</si>
  <si>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</si>
  <si>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</si>
  <si>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</si>
  <si>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</si>
  <si>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</si>
  <si>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</si>
  <si>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</si>
  <si>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</si>
  <si>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</si>
  <si>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</si>
  <si>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</si>
  <si>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ОСР-556-02-01</t>
  </si>
  <si>
    <t>Ограждение КТП</t>
  </si>
  <si>
    <t>ОСР 553-02-01</t>
  </si>
  <si>
    <t>"Реконструкция ВЛ-10кВ Ф-НБ-5 ПС 35/10 кВ "Новый Буян" Красноярский район Самарская область.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</si>
  <si>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</si>
  <si>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</si>
  <si>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</si>
  <si>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</si>
  <si>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</si>
  <si>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</si>
  <si>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</si>
  <si>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</si>
  <si>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</si>
  <si>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</si>
  <si>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</si>
  <si>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</si>
  <si>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</si>
  <si>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</si>
  <si>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</si>
  <si>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</si>
  <si>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</si>
  <si>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</si>
  <si>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</si>
  <si>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</si>
  <si>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</si>
  <si>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</si>
  <si>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</si>
  <si>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</si>
  <si>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</si>
  <si>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</si>
  <si>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</si>
  <si>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</si>
  <si>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</si>
  <si>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</si>
  <si>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553-09-01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</si>
  <si>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</si>
  <si>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</si>
  <si>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</si>
  <si>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</si>
  <si>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</si>
  <si>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</si>
  <si>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</si>
  <si>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</si>
  <si>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</si>
  <si>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ОСР-556-12-01</t>
  </si>
  <si>
    <t>ОСР 553-12-01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</si>
  <si>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</si>
  <si>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</si>
  <si>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</si>
  <si>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</si>
  <si>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</si>
  <si>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</si>
  <si>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</si>
  <si>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</si>
  <si>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</si>
  <si>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</si>
  <si>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</si>
  <si>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</si>
  <si>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</si>
  <si>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</si>
  <si>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</si>
  <si>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</si>
  <si>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</si>
  <si>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</si>
  <si>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</si>
  <si>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</si>
  <si>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</si>
  <si>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</si>
  <si>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</si>
  <si>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</si>
  <si>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</si>
  <si>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</si>
  <si>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</si>
  <si>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</si>
  <si>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</si>
  <si>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</si>
  <si>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</si>
  <si>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</si>
  <si>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</si>
  <si>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</si>
  <si>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</si>
  <si>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</si>
  <si>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</si>
  <si>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</si>
  <si>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</si>
  <si>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</si>
  <si>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</si>
  <si>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</si>
  <si>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</si>
  <si>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</si>
  <si>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</si>
  <si>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</si>
  <si>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</si>
  <si>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</si>
  <si>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</si>
  <si>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</si>
  <si>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</si>
  <si>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</si>
  <si>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</si>
  <si>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</si>
  <si>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</si>
  <si>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</si>
  <si>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</si>
  <si>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</si>
  <si>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</si>
  <si>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</si>
  <si>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</si>
  <si>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</si>
  <si>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</si>
  <si>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</si>
  <si>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</si>
  <si>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</si>
  <si>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</si>
  <si>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</si>
  <si>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</si>
  <si>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</si>
  <si>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ОСР 537 12-01</t>
  </si>
  <si>
    <t>Реконструкция ВЛ одноцепная</t>
  </si>
  <si>
    <t>км</t>
  </si>
  <si>
    <t>ОСР 537 02-01</t>
  </si>
  <si>
    <t>ОСР 537 09-01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</si>
  <si>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</si>
  <si>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</si>
  <si>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</si>
  <si>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</si>
  <si>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</si>
  <si>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</si>
  <si>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</si>
  <si>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</si>
  <si>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</si>
  <si>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</si>
  <si>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</si>
  <si>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</si>
  <si>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</si>
  <si>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</si>
  <si>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</si>
  <si>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Провод самонесущий изолированный СИП-3 1х95-20</t>
  </si>
  <si>
    <t>ФСБЦ-21.2.01.01-0051</t>
  </si>
  <si>
    <t>Стойка железобетонная высотой 11,0 м СВ110-5</t>
  </si>
  <si>
    <t>Стойка железобетонная  СС 136,6-3,1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</si>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</sst>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2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109375" customWidth="1"/>
    <col min="6" max="6" width="15.88671875" customWidth="1"/>
    <col min="9" max="9" width="13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2" t="s">
        <v>26</v>
      </c>
      <c r="B35" s="83"/>
      <c r="C35" s="84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ССР!D80+ССР!E80</f>
        <v>5641.0593220911796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ССР!F80</f>
        <v>6055.2852445798899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ССР!G80</f>
        <v>1487.80102171159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13184.1455883827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2197.3575983826699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14588.711663301399</v>
      </c>
      <c r="D42" s="57"/>
      <c r="E42" s="66">
        <f>D42-C42</f>
        <v>-14588.711663301399</v>
      </c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11670.969330641101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11670.969330641101</v>
      </c>
      <c r="D46" s="57"/>
      <c r="E46" s="66">
        <f>D46-C46</f>
        <v>-11670.969330641101</v>
      </c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121</v>
      </c>
      <c r="D13" s="32">
        <v>0</v>
      </c>
      <c r="E13" s="32">
        <v>0</v>
      </c>
      <c r="F13" s="32">
        <v>0</v>
      </c>
      <c r="G13" s="32">
        <v>334.49966891897998</v>
      </c>
      <c r="H13" s="32">
        <v>334.49966891897998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334.49966891897998</v>
      </c>
      <c r="H14" s="32">
        <v>334.49966891897998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132</v>
      </c>
      <c r="C13" s="3" t="s">
        <v>133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111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91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4"/>
  <sheetViews>
    <sheetView topLeftCell="A76" zoomScale="70" zoomScaleNormal="70" workbookViewId="0">
      <selection activeCell="H38" sqref="H38:H41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135</v>
      </c>
      <c r="B1" s="10" t="s">
        <v>136</v>
      </c>
      <c r="C1" s="10" t="s">
        <v>137</v>
      </c>
      <c r="D1" s="10" t="s">
        <v>138</v>
      </c>
      <c r="E1" s="10" t="s">
        <v>139</v>
      </c>
      <c r="F1" s="10" t="s">
        <v>140</v>
      </c>
      <c r="G1" s="10" t="s">
        <v>141</v>
      </c>
      <c r="H1" s="10" t="s">
        <v>142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43</v>
      </c>
      <c r="B3" s="99"/>
      <c r="C3" s="11"/>
      <c r="D3" s="12">
        <v>5547.8433393161004</v>
      </c>
      <c r="E3" s="13"/>
      <c r="F3" s="13"/>
      <c r="G3" s="13"/>
      <c r="H3" s="14"/>
    </row>
    <row r="4" spans="1:8">
      <c r="A4" s="94" t="s">
        <v>143</v>
      </c>
      <c r="B4" s="15" t="s">
        <v>144</v>
      </c>
      <c r="C4" s="11"/>
      <c r="D4" s="12">
        <v>625.18763964148002</v>
      </c>
      <c r="E4" s="13"/>
      <c r="F4" s="13"/>
      <c r="G4" s="13"/>
      <c r="H4" s="14"/>
    </row>
    <row r="5" spans="1:8">
      <c r="A5" s="94"/>
      <c r="B5" s="15" t="s">
        <v>145</v>
      </c>
      <c r="C5" s="10"/>
      <c r="D5" s="12">
        <v>23.557605354311001</v>
      </c>
      <c r="E5" s="13"/>
      <c r="F5" s="13"/>
      <c r="G5" s="13"/>
      <c r="H5" s="16"/>
    </row>
    <row r="6" spans="1:8">
      <c r="A6" s="93"/>
      <c r="B6" s="15" t="s">
        <v>146</v>
      </c>
      <c r="C6" s="10"/>
      <c r="D6" s="12">
        <v>4899.0980943203003</v>
      </c>
      <c r="E6" s="13"/>
      <c r="F6" s="13"/>
      <c r="G6" s="13"/>
      <c r="H6" s="16"/>
    </row>
    <row r="7" spans="1:8">
      <c r="A7" s="93"/>
      <c r="B7" s="15" t="s">
        <v>147</v>
      </c>
      <c r="C7" s="10"/>
      <c r="D7" s="12">
        <v>0</v>
      </c>
      <c r="E7" s="13"/>
      <c r="F7" s="13"/>
      <c r="G7" s="13"/>
      <c r="H7" s="16"/>
    </row>
    <row r="8" spans="1:8">
      <c r="A8" s="96" t="s">
        <v>110</v>
      </c>
      <c r="B8" s="97"/>
      <c r="C8" s="94" t="s">
        <v>148</v>
      </c>
      <c r="D8" s="17">
        <v>5547.8433393161004</v>
      </c>
      <c r="E8" s="13">
        <v>1</v>
      </c>
      <c r="F8" s="13" t="s">
        <v>149</v>
      </c>
      <c r="G8" s="17">
        <v>5547.8433393161004</v>
      </c>
      <c r="H8" s="16"/>
    </row>
    <row r="9" spans="1:8">
      <c r="A9" s="95">
        <v>1</v>
      </c>
      <c r="B9" s="15" t="s">
        <v>144</v>
      </c>
      <c r="C9" s="94"/>
      <c r="D9" s="17">
        <v>625.18763964148002</v>
      </c>
      <c r="E9" s="13"/>
      <c r="F9" s="13"/>
      <c r="G9" s="13"/>
      <c r="H9" s="93" t="s">
        <v>150</v>
      </c>
    </row>
    <row r="10" spans="1:8">
      <c r="A10" s="94"/>
      <c r="B10" s="15" t="s">
        <v>145</v>
      </c>
      <c r="C10" s="94"/>
      <c r="D10" s="17">
        <v>23.557605354311001</v>
      </c>
      <c r="E10" s="13"/>
      <c r="F10" s="13"/>
      <c r="G10" s="13"/>
      <c r="H10" s="93"/>
    </row>
    <row r="11" spans="1:8">
      <c r="A11" s="94"/>
      <c r="B11" s="15" t="s">
        <v>146</v>
      </c>
      <c r="C11" s="94"/>
      <c r="D11" s="17">
        <v>4899.0980943203003</v>
      </c>
      <c r="E11" s="13"/>
      <c r="F11" s="13"/>
      <c r="G11" s="13"/>
      <c r="H11" s="93"/>
    </row>
    <row r="12" spans="1:8">
      <c r="A12" s="94"/>
      <c r="B12" s="15" t="s">
        <v>147</v>
      </c>
      <c r="C12" s="94"/>
      <c r="D12" s="17">
        <v>0</v>
      </c>
      <c r="E12" s="13"/>
      <c r="F12" s="13"/>
      <c r="G12" s="13"/>
      <c r="H12" s="93"/>
    </row>
    <row r="13" spans="1:8" ht="24.6">
      <c r="A13" s="98" t="s">
        <v>71</v>
      </c>
      <c r="B13" s="99"/>
      <c r="C13" s="10"/>
      <c r="D13" s="12">
        <v>106.80029699305</v>
      </c>
      <c r="E13" s="13"/>
      <c r="F13" s="13"/>
      <c r="G13" s="13"/>
      <c r="H13" s="16"/>
    </row>
    <row r="14" spans="1:8">
      <c r="A14" s="94" t="s">
        <v>151</v>
      </c>
      <c r="B14" s="15" t="s">
        <v>144</v>
      </c>
      <c r="C14" s="10"/>
      <c r="D14" s="12">
        <v>0</v>
      </c>
      <c r="E14" s="13"/>
      <c r="F14" s="13"/>
      <c r="G14" s="13"/>
      <c r="H14" s="16"/>
    </row>
    <row r="15" spans="1:8">
      <c r="A15" s="94"/>
      <c r="B15" s="15" t="s">
        <v>145</v>
      </c>
      <c r="C15" s="10"/>
      <c r="D15" s="12">
        <v>0</v>
      </c>
      <c r="E15" s="13"/>
      <c r="F15" s="13"/>
      <c r="G15" s="13"/>
      <c r="H15" s="16"/>
    </row>
    <row r="16" spans="1:8">
      <c r="A16" s="94"/>
      <c r="B16" s="15" t="s">
        <v>146</v>
      </c>
      <c r="C16" s="10"/>
      <c r="D16" s="12">
        <v>0</v>
      </c>
      <c r="E16" s="13"/>
      <c r="F16" s="13"/>
      <c r="G16" s="13"/>
      <c r="H16" s="16"/>
    </row>
    <row r="17" spans="1:8">
      <c r="A17" s="94"/>
      <c r="B17" s="15" t="s">
        <v>147</v>
      </c>
      <c r="C17" s="10"/>
      <c r="D17" s="12">
        <v>106.80029699305</v>
      </c>
      <c r="E17" s="13"/>
      <c r="F17" s="13"/>
      <c r="G17" s="13"/>
      <c r="H17" s="16"/>
    </row>
    <row r="18" spans="1:8">
      <c r="A18" s="96" t="s">
        <v>114</v>
      </c>
      <c r="B18" s="97"/>
      <c r="C18" s="94" t="s">
        <v>148</v>
      </c>
      <c r="D18" s="17">
        <v>106.80029699305</v>
      </c>
      <c r="E18" s="13">
        <v>1</v>
      </c>
      <c r="F18" s="13" t="s">
        <v>149</v>
      </c>
      <c r="G18" s="17">
        <v>106.80029699305</v>
      </c>
      <c r="H18" s="16"/>
    </row>
    <row r="19" spans="1:8">
      <c r="A19" s="95">
        <v>1</v>
      </c>
      <c r="B19" s="15" t="s">
        <v>144</v>
      </c>
      <c r="C19" s="94"/>
      <c r="D19" s="17">
        <v>0</v>
      </c>
      <c r="E19" s="13"/>
      <c r="F19" s="13"/>
      <c r="G19" s="13"/>
      <c r="H19" s="93" t="s">
        <v>150</v>
      </c>
    </row>
    <row r="20" spans="1:8">
      <c r="A20" s="94"/>
      <c r="B20" s="15" t="s">
        <v>145</v>
      </c>
      <c r="C20" s="94"/>
      <c r="D20" s="17">
        <v>0</v>
      </c>
      <c r="E20" s="13"/>
      <c r="F20" s="13"/>
      <c r="G20" s="13"/>
      <c r="H20" s="93"/>
    </row>
    <row r="21" spans="1:8">
      <c r="A21" s="94"/>
      <c r="B21" s="15" t="s">
        <v>146</v>
      </c>
      <c r="C21" s="94"/>
      <c r="D21" s="17">
        <v>0</v>
      </c>
      <c r="E21" s="13"/>
      <c r="F21" s="13"/>
      <c r="G21" s="13"/>
      <c r="H21" s="93"/>
    </row>
    <row r="22" spans="1:8">
      <c r="A22" s="94"/>
      <c r="B22" s="15" t="s">
        <v>147</v>
      </c>
      <c r="C22" s="94"/>
      <c r="D22" s="17">
        <v>106.80029699305</v>
      </c>
      <c r="E22" s="13"/>
      <c r="F22" s="13"/>
      <c r="G22" s="13"/>
      <c r="H22" s="93"/>
    </row>
    <row r="23" spans="1:8" ht="24.6">
      <c r="A23" s="98" t="s">
        <v>91</v>
      </c>
      <c r="B23" s="99"/>
      <c r="C23" s="10"/>
      <c r="D23" s="12">
        <v>497.52709030883</v>
      </c>
      <c r="E23" s="13"/>
      <c r="F23" s="13"/>
      <c r="G23" s="13"/>
      <c r="H23" s="16"/>
    </row>
    <row r="24" spans="1:8">
      <c r="A24" s="94" t="s">
        <v>152</v>
      </c>
      <c r="B24" s="15" t="s">
        <v>144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145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146</v>
      </c>
      <c r="C26" s="10"/>
      <c r="D26" s="12">
        <v>0</v>
      </c>
      <c r="E26" s="13"/>
      <c r="F26" s="13"/>
      <c r="G26" s="13"/>
      <c r="H26" s="16"/>
    </row>
    <row r="27" spans="1:8">
      <c r="A27" s="94"/>
      <c r="B27" s="15" t="s">
        <v>147</v>
      </c>
      <c r="C27" s="10"/>
      <c r="D27" s="12">
        <v>488.63209030883002</v>
      </c>
      <c r="E27" s="13"/>
      <c r="F27" s="13"/>
      <c r="G27" s="13"/>
      <c r="H27" s="16"/>
    </row>
    <row r="28" spans="1:8">
      <c r="A28" s="96" t="s">
        <v>91</v>
      </c>
      <c r="B28" s="97"/>
      <c r="C28" s="94" t="s">
        <v>148</v>
      </c>
      <c r="D28" s="17">
        <v>488.63209030883002</v>
      </c>
      <c r="E28" s="13">
        <v>1</v>
      </c>
      <c r="F28" s="13" t="s">
        <v>149</v>
      </c>
      <c r="G28" s="17">
        <v>488.63209030883002</v>
      </c>
      <c r="H28" s="16"/>
    </row>
    <row r="29" spans="1:8">
      <c r="A29" s="95">
        <v>1</v>
      </c>
      <c r="B29" s="15" t="s">
        <v>144</v>
      </c>
      <c r="C29" s="94"/>
      <c r="D29" s="17">
        <v>0</v>
      </c>
      <c r="E29" s="13"/>
      <c r="F29" s="13"/>
      <c r="G29" s="13"/>
      <c r="H29" s="93" t="s">
        <v>150</v>
      </c>
    </row>
    <row r="30" spans="1:8">
      <c r="A30" s="94"/>
      <c r="B30" s="15" t="s">
        <v>145</v>
      </c>
      <c r="C30" s="94"/>
      <c r="D30" s="17">
        <v>0</v>
      </c>
      <c r="E30" s="13"/>
      <c r="F30" s="13"/>
      <c r="G30" s="13"/>
      <c r="H30" s="93"/>
    </row>
    <row r="31" spans="1:8">
      <c r="A31" s="94"/>
      <c r="B31" s="15" t="s">
        <v>146</v>
      </c>
      <c r="C31" s="94"/>
      <c r="D31" s="17">
        <v>0</v>
      </c>
      <c r="E31" s="13"/>
      <c r="F31" s="13"/>
      <c r="G31" s="13"/>
      <c r="H31" s="93"/>
    </row>
    <row r="32" spans="1:8">
      <c r="A32" s="94"/>
      <c r="B32" s="15" t="s">
        <v>147</v>
      </c>
      <c r="C32" s="94"/>
      <c r="D32" s="17">
        <v>488.63209030883002</v>
      </c>
      <c r="E32" s="13"/>
      <c r="F32" s="13"/>
      <c r="G32" s="13"/>
      <c r="H32" s="93"/>
    </row>
    <row r="33" spans="1:8">
      <c r="A33" s="94" t="s">
        <v>153</v>
      </c>
      <c r="B33" s="15" t="s">
        <v>144</v>
      </c>
      <c r="C33" s="10"/>
      <c r="D33" s="12">
        <v>0</v>
      </c>
      <c r="E33" s="13"/>
      <c r="F33" s="13"/>
      <c r="G33" s="13"/>
      <c r="H33" s="16"/>
    </row>
    <row r="34" spans="1:8">
      <c r="A34" s="94"/>
      <c r="B34" s="15" t="s">
        <v>145</v>
      </c>
      <c r="C34" s="10"/>
      <c r="D34" s="12">
        <v>0</v>
      </c>
      <c r="E34" s="13"/>
      <c r="F34" s="13"/>
      <c r="G34" s="13"/>
      <c r="H34" s="16"/>
    </row>
    <row r="35" spans="1:8">
      <c r="A35" s="94"/>
      <c r="B35" s="15" t="s">
        <v>146</v>
      </c>
      <c r="C35" s="10"/>
      <c r="D35" s="12">
        <v>0</v>
      </c>
      <c r="E35" s="13"/>
      <c r="F35" s="13"/>
      <c r="G35" s="13"/>
      <c r="H35" s="16"/>
    </row>
    <row r="36" spans="1:8">
      <c r="A36" s="94"/>
      <c r="B36" s="15" t="s">
        <v>147</v>
      </c>
      <c r="C36" s="10"/>
      <c r="D36" s="12">
        <v>497.52709030883</v>
      </c>
      <c r="E36" s="13"/>
      <c r="F36" s="13"/>
      <c r="G36" s="13"/>
      <c r="H36" s="16"/>
    </row>
    <row r="37" spans="1:8">
      <c r="A37" s="96" t="s">
        <v>91</v>
      </c>
      <c r="B37" s="97"/>
      <c r="C37" s="94" t="s">
        <v>154</v>
      </c>
      <c r="D37" s="17">
        <v>8.8949999999999996</v>
      </c>
      <c r="E37" s="13">
        <v>1</v>
      </c>
      <c r="F37" s="13" t="s">
        <v>149</v>
      </c>
      <c r="G37" s="17">
        <v>8.8949999999999996</v>
      </c>
      <c r="H37" s="16"/>
    </row>
    <row r="38" spans="1:8">
      <c r="A38" s="95">
        <v>1</v>
      </c>
      <c r="B38" s="15" t="s">
        <v>144</v>
      </c>
      <c r="C38" s="94"/>
      <c r="D38" s="17">
        <v>0</v>
      </c>
      <c r="E38" s="13"/>
      <c r="F38" s="13"/>
      <c r="G38" s="13"/>
      <c r="H38" s="93" t="s">
        <v>49</v>
      </c>
    </row>
    <row r="39" spans="1:8">
      <c r="A39" s="94"/>
      <c r="B39" s="15" t="s">
        <v>145</v>
      </c>
      <c r="C39" s="94"/>
      <c r="D39" s="17">
        <v>0</v>
      </c>
      <c r="E39" s="13"/>
      <c r="F39" s="13"/>
      <c r="G39" s="13"/>
      <c r="H39" s="93"/>
    </row>
    <row r="40" spans="1:8">
      <c r="A40" s="94"/>
      <c r="B40" s="15" t="s">
        <v>146</v>
      </c>
      <c r="C40" s="94"/>
      <c r="D40" s="17">
        <v>0</v>
      </c>
      <c r="E40" s="13"/>
      <c r="F40" s="13"/>
      <c r="G40" s="13"/>
      <c r="H40" s="93"/>
    </row>
    <row r="41" spans="1:8">
      <c r="A41" s="94"/>
      <c r="B41" s="15" t="s">
        <v>147</v>
      </c>
      <c r="C41" s="94"/>
      <c r="D41" s="17">
        <v>8.8949999999999996</v>
      </c>
      <c r="E41" s="13"/>
      <c r="F41" s="13"/>
      <c r="G41" s="13"/>
      <c r="H41" s="93"/>
    </row>
    <row r="42" spans="1:8" ht="24.6">
      <c r="A42" s="98" t="s">
        <v>118</v>
      </c>
      <c r="B42" s="99"/>
      <c r="C42" s="10"/>
      <c r="D42" s="12">
        <v>39.336352657005001</v>
      </c>
      <c r="E42" s="13"/>
      <c r="F42" s="13"/>
      <c r="G42" s="13"/>
      <c r="H42" s="16"/>
    </row>
    <row r="43" spans="1:8">
      <c r="A43" s="94" t="s">
        <v>155</v>
      </c>
      <c r="B43" s="15" t="s">
        <v>144</v>
      </c>
      <c r="C43" s="10"/>
      <c r="D43" s="12">
        <v>39.336352657005001</v>
      </c>
      <c r="E43" s="13"/>
      <c r="F43" s="13"/>
      <c r="G43" s="13"/>
      <c r="H43" s="16"/>
    </row>
    <row r="44" spans="1:8">
      <c r="A44" s="94"/>
      <c r="B44" s="15" t="s">
        <v>145</v>
      </c>
      <c r="C44" s="10"/>
      <c r="D44" s="12">
        <v>0</v>
      </c>
      <c r="E44" s="13"/>
      <c r="F44" s="13"/>
      <c r="G44" s="13"/>
      <c r="H44" s="16"/>
    </row>
    <row r="45" spans="1:8">
      <c r="A45" s="94"/>
      <c r="B45" s="15" t="s">
        <v>146</v>
      </c>
      <c r="C45" s="10"/>
      <c r="D45" s="12">
        <v>0</v>
      </c>
      <c r="E45" s="13"/>
      <c r="F45" s="13"/>
      <c r="G45" s="13"/>
      <c r="H45" s="16"/>
    </row>
    <row r="46" spans="1:8">
      <c r="A46" s="94"/>
      <c r="B46" s="15" t="s">
        <v>147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45</v>
      </c>
      <c r="B47" s="97"/>
      <c r="C47" s="94" t="s">
        <v>156</v>
      </c>
      <c r="D47" s="17">
        <v>39.336352657005001</v>
      </c>
      <c r="E47" s="13">
        <v>2.5000000000000001E-5</v>
      </c>
      <c r="F47" s="13" t="s">
        <v>157</v>
      </c>
      <c r="G47" s="17">
        <v>1573454.1062802</v>
      </c>
      <c r="H47" s="16"/>
    </row>
    <row r="48" spans="1:8">
      <c r="A48" s="95">
        <v>1</v>
      </c>
      <c r="B48" s="15" t="s">
        <v>144</v>
      </c>
      <c r="C48" s="94"/>
      <c r="D48" s="17">
        <v>39.336352657005001</v>
      </c>
      <c r="E48" s="13"/>
      <c r="F48" s="13"/>
      <c r="G48" s="13"/>
      <c r="H48" s="93" t="s">
        <v>158</v>
      </c>
    </row>
    <row r="49" spans="1:8">
      <c r="A49" s="94"/>
      <c r="B49" s="15" t="s">
        <v>145</v>
      </c>
      <c r="C49" s="94"/>
      <c r="D49" s="17">
        <v>0</v>
      </c>
      <c r="E49" s="13"/>
      <c r="F49" s="13"/>
      <c r="G49" s="13"/>
      <c r="H49" s="93"/>
    </row>
    <row r="50" spans="1:8">
      <c r="A50" s="94"/>
      <c r="B50" s="15" t="s">
        <v>146</v>
      </c>
      <c r="C50" s="94"/>
      <c r="D50" s="17">
        <v>0</v>
      </c>
      <c r="E50" s="13"/>
      <c r="F50" s="13"/>
      <c r="G50" s="13"/>
      <c r="H50" s="93"/>
    </row>
    <row r="51" spans="1:8">
      <c r="A51" s="94"/>
      <c r="B51" s="15" t="s">
        <v>147</v>
      </c>
      <c r="C51" s="94"/>
      <c r="D51" s="17">
        <v>0</v>
      </c>
      <c r="E51" s="13"/>
      <c r="F51" s="13"/>
      <c r="G51" s="13"/>
      <c r="H51" s="93"/>
    </row>
    <row r="52" spans="1:8" ht="24.6">
      <c r="A52" s="98" t="s">
        <v>121</v>
      </c>
      <c r="B52" s="99"/>
      <c r="C52" s="10"/>
      <c r="D52" s="12">
        <v>180964.93445152999</v>
      </c>
      <c r="E52" s="13"/>
      <c r="F52" s="13"/>
      <c r="G52" s="13"/>
      <c r="H52" s="16"/>
    </row>
    <row r="53" spans="1:8">
      <c r="A53" s="94" t="s">
        <v>159</v>
      </c>
      <c r="B53" s="15" t="s">
        <v>144</v>
      </c>
      <c r="C53" s="10"/>
      <c r="D53" s="12">
        <v>0</v>
      </c>
      <c r="E53" s="13"/>
      <c r="F53" s="13"/>
      <c r="G53" s="13"/>
      <c r="H53" s="16"/>
    </row>
    <row r="54" spans="1:8">
      <c r="A54" s="94"/>
      <c r="B54" s="15" t="s">
        <v>145</v>
      </c>
      <c r="C54" s="10"/>
      <c r="D54" s="12">
        <v>0</v>
      </c>
      <c r="E54" s="13"/>
      <c r="F54" s="13"/>
      <c r="G54" s="13"/>
      <c r="H54" s="16"/>
    </row>
    <row r="55" spans="1:8">
      <c r="A55" s="94"/>
      <c r="B55" s="15" t="s">
        <v>146</v>
      </c>
      <c r="C55" s="10"/>
      <c r="D55" s="12">
        <v>0</v>
      </c>
      <c r="E55" s="13"/>
      <c r="F55" s="13"/>
      <c r="G55" s="13"/>
      <c r="H55" s="16"/>
    </row>
    <row r="56" spans="1:8">
      <c r="A56" s="94"/>
      <c r="B56" s="15" t="s">
        <v>147</v>
      </c>
      <c r="C56" s="10"/>
      <c r="D56" s="12">
        <v>180630.43478261001</v>
      </c>
      <c r="E56" s="13"/>
      <c r="F56" s="13"/>
      <c r="G56" s="13"/>
      <c r="H56" s="16"/>
    </row>
    <row r="57" spans="1:8">
      <c r="A57" s="96" t="s">
        <v>121</v>
      </c>
      <c r="B57" s="97"/>
      <c r="C57" s="94" t="s">
        <v>156</v>
      </c>
      <c r="D57" s="17">
        <v>180630.43478261001</v>
      </c>
      <c r="E57" s="13">
        <v>2.5000000000000001E-5</v>
      </c>
      <c r="F57" s="13" t="s">
        <v>157</v>
      </c>
      <c r="G57" s="17">
        <v>7225217391.3043003</v>
      </c>
      <c r="H57" s="16"/>
    </row>
    <row r="58" spans="1:8">
      <c r="A58" s="95">
        <v>1</v>
      </c>
      <c r="B58" s="15" t="s">
        <v>144</v>
      </c>
      <c r="C58" s="94"/>
      <c r="D58" s="17">
        <v>0</v>
      </c>
      <c r="E58" s="13"/>
      <c r="F58" s="13"/>
      <c r="G58" s="13"/>
      <c r="H58" s="93" t="s">
        <v>158</v>
      </c>
    </row>
    <row r="59" spans="1:8">
      <c r="A59" s="94"/>
      <c r="B59" s="15" t="s">
        <v>145</v>
      </c>
      <c r="C59" s="94"/>
      <c r="D59" s="17">
        <v>0</v>
      </c>
      <c r="E59" s="13"/>
      <c r="F59" s="13"/>
      <c r="G59" s="13"/>
      <c r="H59" s="93"/>
    </row>
    <row r="60" spans="1:8">
      <c r="A60" s="94"/>
      <c r="B60" s="15" t="s">
        <v>146</v>
      </c>
      <c r="C60" s="94"/>
      <c r="D60" s="17">
        <v>0</v>
      </c>
      <c r="E60" s="13"/>
      <c r="F60" s="13"/>
      <c r="G60" s="13"/>
      <c r="H60" s="93"/>
    </row>
    <row r="61" spans="1:8">
      <c r="A61" s="94"/>
      <c r="B61" s="15" t="s">
        <v>147</v>
      </c>
      <c r="C61" s="94"/>
      <c r="D61" s="17">
        <v>180630.43478261001</v>
      </c>
      <c r="E61" s="13"/>
      <c r="F61" s="13"/>
      <c r="G61" s="13"/>
      <c r="H61" s="93"/>
    </row>
    <row r="62" spans="1:8">
      <c r="A62" s="94" t="s">
        <v>160</v>
      </c>
      <c r="B62" s="15" t="s">
        <v>144</v>
      </c>
      <c r="C62" s="10"/>
      <c r="D62" s="12">
        <v>0</v>
      </c>
      <c r="E62" s="13"/>
      <c r="F62" s="13"/>
      <c r="G62" s="13"/>
      <c r="H62" s="16"/>
    </row>
    <row r="63" spans="1:8">
      <c r="A63" s="94"/>
      <c r="B63" s="15" t="s">
        <v>145</v>
      </c>
      <c r="C63" s="10"/>
      <c r="D63" s="12">
        <v>0</v>
      </c>
      <c r="E63" s="13"/>
      <c r="F63" s="13"/>
      <c r="G63" s="13"/>
      <c r="H63" s="16"/>
    </row>
    <row r="64" spans="1:8">
      <c r="A64" s="94"/>
      <c r="B64" s="15" t="s">
        <v>146</v>
      </c>
      <c r="C64" s="10"/>
      <c r="D64" s="12">
        <v>0</v>
      </c>
      <c r="E64" s="13"/>
      <c r="F64" s="13"/>
      <c r="G64" s="13"/>
      <c r="H64" s="16"/>
    </row>
    <row r="65" spans="1:8">
      <c r="A65" s="94"/>
      <c r="B65" s="15" t="s">
        <v>147</v>
      </c>
      <c r="C65" s="10"/>
      <c r="D65" s="12">
        <v>180964.93445152999</v>
      </c>
      <c r="E65" s="13"/>
      <c r="F65" s="13"/>
      <c r="G65" s="13"/>
      <c r="H65" s="16"/>
    </row>
    <row r="66" spans="1:8">
      <c r="A66" s="96" t="s">
        <v>121</v>
      </c>
      <c r="B66" s="97"/>
      <c r="C66" s="94" t="s">
        <v>161</v>
      </c>
      <c r="D66" s="17">
        <v>334.49966891897998</v>
      </c>
      <c r="E66" s="13">
        <v>0.45</v>
      </c>
      <c r="F66" s="13" t="s">
        <v>162</v>
      </c>
      <c r="G66" s="17">
        <v>743.33259759774</v>
      </c>
      <c r="H66" s="16"/>
    </row>
    <row r="67" spans="1:8">
      <c r="A67" s="95">
        <v>1</v>
      </c>
      <c r="B67" s="15" t="s">
        <v>144</v>
      </c>
      <c r="C67" s="94"/>
      <c r="D67" s="17">
        <v>0</v>
      </c>
      <c r="E67" s="13"/>
      <c r="F67" s="13"/>
      <c r="G67" s="13"/>
      <c r="H67" s="93" t="s">
        <v>47</v>
      </c>
    </row>
    <row r="68" spans="1:8">
      <c r="A68" s="94"/>
      <c r="B68" s="15" t="s">
        <v>145</v>
      </c>
      <c r="C68" s="94"/>
      <c r="D68" s="17">
        <v>0</v>
      </c>
      <c r="E68" s="13"/>
      <c r="F68" s="13"/>
      <c r="G68" s="13"/>
      <c r="H68" s="93"/>
    </row>
    <row r="69" spans="1:8">
      <c r="A69" s="94"/>
      <c r="B69" s="15" t="s">
        <v>146</v>
      </c>
      <c r="C69" s="94"/>
      <c r="D69" s="17">
        <v>0</v>
      </c>
      <c r="E69" s="13"/>
      <c r="F69" s="13"/>
      <c r="G69" s="13"/>
      <c r="H69" s="93"/>
    </row>
    <row r="70" spans="1:8">
      <c r="A70" s="94"/>
      <c r="B70" s="15" t="s">
        <v>147</v>
      </c>
      <c r="C70" s="94"/>
      <c r="D70" s="17">
        <v>334.49966891897998</v>
      </c>
      <c r="E70" s="13"/>
      <c r="F70" s="13"/>
      <c r="G70" s="13"/>
      <c r="H70" s="93"/>
    </row>
    <row r="71" spans="1:8" ht="24.6">
      <c r="A71" s="98" t="s">
        <v>47</v>
      </c>
      <c r="B71" s="99"/>
      <c r="C71" s="10"/>
      <c r="D71" s="12">
        <v>332.65132672788002</v>
      </c>
      <c r="E71" s="13"/>
      <c r="F71" s="13"/>
      <c r="G71" s="13"/>
      <c r="H71" s="16"/>
    </row>
    <row r="72" spans="1:8">
      <c r="A72" s="94" t="s">
        <v>163</v>
      </c>
      <c r="B72" s="15" t="s">
        <v>144</v>
      </c>
      <c r="C72" s="10"/>
      <c r="D72" s="12">
        <v>201.42254989704</v>
      </c>
      <c r="E72" s="13"/>
      <c r="F72" s="13"/>
      <c r="G72" s="13"/>
      <c r="H72" s="16"/>
    </row>
    <row r="73" spans="1:8">
      <c r="A73" s="94"/>
      <c r="B73" s="15" t="s">
        <v>145</v>
      </c>
      <c r="C73" s="10"/>
      <c r="D73" s="12">
        <v>131.22877683084999</v>
      </c>
      <c r="E73" s="13"/>
      <c r="F73" s="13"/>
      <c r="G73" s="13"/>
      <c r="H73" s="16"/>
    </row>
    <row r="74" spans="1:8">
      <c r="A74" s="94"/>
      <c r="B74" s="15" t="s">
        <v>146</v>
      </c>
      <c r="C74" s="10"/>
      <c r="D74" s="12">
        <v>0</v>
      </c>
      <c r="E74" s="13"/>
      <c r="F74" s="13"/>
      <c r="G74" s="13"/>
      <c r="H74" s="16"/>
    </row>
    <row r="75" spans="1:8">
      <c r="A75" s="94"/>
      <c r="B75" s="15" t="s">
        <v>147</v>
      </c>
      <c r="C75" s="10"/>
      <c r="D75" s="12">
        <v>0</v>
      </c>
      <c r="E75" s="13"/>
      <c r="F75" s="13"/>
      <c r="G75" s="13"/>
      <c r="H75" s="16"/>
    </row>
    <row r="76" spans="1:8">
      <c r="A76" s="96" t="s">
        <v>125</v>
      </c>
      <c r="B76" s="97"/>
      <c r="C76" s="94" t="s">
        <v>161</v>
      </c>
      <c r="D76" s="17">
        <v>332.65132672788002</v>
      </c>
      <c r="E76" s="13">
        <v>0.45</v>
      </c>
      <c r="F76" s="13" t="s">
        <v>162</v>
      </c>
      <c r="G76" s="17">
        <v>739.22517050641</v>
      </c>
      <c r="H76" s="16"/>
    </row>
    <row r="77" spans="1:8">
      <c r="A77" s="95">
        <v>1</v>
      </c>
      <c r="B77" s="15" t="s">
        <v>144</v>
      </c>
      <c r="C77" s="94"/>
      <c r="D77" s="17">
        <v>201.42254989704</v>
      </c>
      <c r="E77" s="13"/>
      <c r="F77" s="13"/>
      <c r="G77" s="13"/>
      <c r="H77" s="93" t="s">
        <v>47</v>
      </c>
    </row>
    <row r="78" spans="1:8">
      <c r="A78" s="94"/>
      <c r="B78" s="15" t="s">
        <v>145</v>
      </c>
      <c r="C78" s="94"/>
      <c r="D78" s="17">
        <v>131.22877683084999</v>
      </c>
      <c r="E78" s="13"/>
      <c r="F78" s="13"/>
      <c r="G78" s="13"/>
      <c r="H78" s="93"/>
    </row>
    <row r="79" spans="1:8">
      <c r="A79" s="94"/>
      <c r="B79" s="15" t="s">
        <v>146</v>
      </c>
      <c r="C79" s="94"/>
      <c r="D79" s="17">
        <v>0</v>
      </c>
      <c r="E79" s="13"/>
      <c r="F79" s="13"/>
      <c r="G79" s="13"/>
      <c r="H79" s="93"/>
    </row>
    <row r="80" spans="1:8">
      <c r="A80" s="94"/>
      <c r="B80" s="15" t="s">
        <v>147</v>
      </c>
      <c r="C80" s="94"/>
      <c r="D80" s="17">
        <v>0</v>
      </c>
      <c r="E80" s="13"/>
      <c r="F80" s="13"/>
      <c r="G80" s="13"/>
      <c r="H80" s="93"/>
    </row>
    <row r="81" spans="1:8" ht="24.6">
      <c r="A81" s="98" t="s">
        <v>127</v>
      </c>
      <c r="B81" s="99"/>
      <c r="C81" s="10"/>
      <c r="D81" s="12">
        <v>80.257360410683006</v>
      </c>
      <c r="E81" s="13"/>
      <c r="F81" s="13"/>
      <c r="G81" s="13"/>
      <c r="H81" s="16"/>
    </row>
    <row r="82" spans="1:8">
      <c r="A82" s="94" t="s">
        <v>164</v>
      </c>
      <c r="B82" s="15" t="s">
        <v>144</v>
      </c>
      <c r="C82" s="10"/>
      <c r="D82" s="12">
        <v>0</v>
      </c>
      <c r="E82" s="13"/>
      <c r="F82" s="13"/>
      <c r="G82" s="13"/>
      <c r="H82" s="16"/>
    </row>
    <row r="83" spans="1:8">
      <c r="A83" s="94"/>
      <c r="B83" s="15" t="s">
        <v>145</v>
      </c>
      <c r="C83" s="10"/>
      <c r="D83" s="12">
        <v>0</v>
      </c>
      <c r="E83" s="13"/>
      <c r="F83" s="13"/>
      <c r="G83" s="13"/>
      <c r="H83" s="16"/>
    </row>
    <row r="84" spans="1:8">
      <c r="A84" s="94"/>
      <c r="B84" s="15" t="s">
        <v>146</v>
      </c>
      <c r="C84" s="10"/>
      <c r="D84" s="12">
        <v>0</v>
      </c>
      <c r="E84" s="13"/>
      <c r="F84" s="13"/>
      <c r="G84" s="13"/>
      <c r="H84" s="16"/>
    </row>
    <row r="85" spans="1:8">
      <c r="A85" s="94"/>
      <c r="B85" s="15" t="s">
        <v>147</v>
      </c>
      <c r="C85" s="10"/>
      <c r="D85" s="12">
        <v>80.257360410683006</v>
      </c>
      <c r="E85" s="13"/>
      <c r="F85" s="13"/>
      <c r="G85" s="13"/>
      <c r="H85" s="16"/>
    </row>
    <row r="86" spans="1:8">
      <c r="A86" s="96" t="s">
        <v>129</v>
      </c>
      <c r="B86" s="97"/>
      <c r="C86" s="94" t="s">
        <v>161</v>
      </c>
      <c r="D86" s="17">
        <v>80.257360410683006</v>
      </c>
      <c r="E86" s="13">
        <v>0.45</v>
      </c>
      <c r="F86" s="13" t="s">
        <v>162</v>
      </c>
      <c r="G86" s="17">
        <v>178.34968980151999</v>
      </c>
      <c r="H86" s="16"/>
    </row>
    <row r="87" spans="1:8">
      <c r="A87" s="95">
        <v>1</v>
      </c>
      <c r="B87" s="15" t="s">
        <v>144</v>
      </c>
      <c r="C87" s="94"/>
      <c r="D87" s="17">
        <v>0</v>
      </c>
      <c r="E87" s="13"/>
      <c r="F87" s="13"/>
      <c r="G87" s="13"/>
      <c r="H87" s="93" t="s">
        <v>47</v>
      </c>
    </row>
    <row r="88" spans="1:8">
      <c r="A88" s="94"/>
      <c r="B88" s="15" t="s">
        <v>145</v>
      </c>
      <c r="C88" s="94"/>
      <c r="D88" s="17">
        <v>0</v>
      </c>
      <c r="E88" s="13"/>
      <c r="F88" s="13"/>
      <c r="G88" s="13"/>
      <c r="H88" s="93"/>
    </row>
    <row r="89" spans="1:8">
      <c r="A89" s="94"/>
      <c r="B89" s="15" t="s">
        <v>146</v>
      </c>
      <c r="C89" s="94"/>
      <c r="D89" s="17">
        <v>0</v>
      </c>
      <c r="E89" s="13"/>
      <c r="F89" s="13"/>
      <c r="G89" s="13"/>
      <c r="H89" s="93"/>
    </row>
    <row r="90" spans="1:8">
      <c r="A90" s="94"/>
      <c r="B90" s="15" t="s">
        <v>147</v>
      </c>
      <c r="C90" s="94"/>
      <c r="D90" s="17">
        <v>80.257360410683006</v>
      </c>
      <c r="E90" s="13"/>
      <c r="F90" s="13"/>
      <c r="G90" s="13"/>
      <c r="H90" s="93"/>
    </row>
    <row r="91" spans="1:8" ht="24.6">
      <c r="A91" s="98"/>
      <c r="B91" s="99"/>
      <c r="C91" s="10"/>
      <c r="D91" s="12">
        <v>77.47</v>
      </c>
      <c r="E91" s="13"/>
      <c r="F91" s="13"/>
      <c r="G91" s="13"/>
      <c r="H91" s="16"/>
    </row>
    <row r="92" spans="1:8">
      <c r="A92" s="94" t="s">
        <v>165</v>
      </c>
      <c r="B92" s="15" t="s">
        <v>144</v>
      </c>
      <c r="C92" s="10"/>
      <c r="D92" s="12">
        <v>71.25</v>
      </c>
      <c r="E92" s="13"/>
      <c r="F92" s="13"/>
      <c r="G92" s="13"/>
      <c r="H92" s="16"/>
    </row>
    <row r="93" spans="1:8">
      <c r="A93" s="94"/>
      <c r="B93" s="15" t="s">
        <v>145</v>
      </c>
      <c r="C93" s="10"/>
      <c r="D93" s="12">
        <v>6.22</v>
      </c>
      <c r="E93" s="13"/>
      <c r="F93" s="13"/>
      <c r="G93" s="13"/>
      <c r="H93" s="16"/>
    </row>
    <row r="94" spans="1:8">
      <c r="A94" s="94"/>
      <c r="B94" s="15" t="s">
        <v>146</v>
      </c>
      <c r="C94" s="10"/>
      <c r="D94" s="12">
        <v>0</v>
      </c>
      <c r="E94" s="13"/>
      <c r="F94" s="13"/>
      <c r="G94" s="13"/>
      <c r="H94" s="16"/>
    </row>
    <row r="95" spans="1:8">
      <c r="A95" s="94"/>
      <c r="B95" s="15" t="s">
        <v>147</v>
      </c>
      <c r="C95" s="10"/>
      <c r="D95" s="12">
        <v>0</v>
      </c>
      <c r="E95" s="13"/>
      <c r="F95" s="13"/>
      <c r="G95" s="13"/>
      <c r="H95" s="16"/>
    </row>
    <row r="96" spans="1:8">
      <c r="A96" s="96" t="s">
        <v>133</v>
      </c>
      <c r="B96" s="97"/>
      <c r="C96" s="94" t="s">
        <v>154</v>
      </c>
      <c r="D96" s="17">
        <v>77.47</v>
      </c>
      <c r="E96" s="13">
        <v>1</v>
      </c>
      <c r="F96" s="13" t="s">
        <v>149</v>
      </c>
      <c r="G96" s="17">
        <v>77.47</v>
      </c>
      <c r="H96" s="16"/>
    </row>
    <row r="97" spans="1:8">
      <c r="A97" s="95">
        <v>1</v>
      </c>
      <c r="B97" s="15" t="s">
        <v>144</v>
      </c>
      <c r="C97" s="94"/>
      <c r="D97" s="17">
        <v>71.25</v>
      </c>
      <c r="E97" s="13"/>
      <c r="F97" s="13"/>
      <c r="G97" s="13"/>
      <c r="H97" s="93" t="s">
        <v>49</v>
      </c>
    </row>
    <row r="98" spans="1:8">
      <c r="A98" s="94"/>
      <c r="B98" s="15" t="s">
        <v>145</v>
      </c>
      <c r="C98" s="94"/>
      <c r="D98" s="17">
        <v>6.22</v>
      </c>
      <c r="E98" s="13"/>
      <c r="F98" s="13"/>
      <c r="G98" s="13"/>
      <c r="H98" s="93"/>
    </row>
    <row r="99" spans="1:8">
      <c r="A99" s="94"/>
      <c r="B99" s="15" t="s">
        <v>146</v>
      </c>
      <c r="C99" s="94"/>
      <c r="D99" s="17">
        <v>0</v>
      </c>
      <c r="E99" s="13"/>
      <c r="F99" s="13"/>
      <c r="G99" s="13"/>
      <c r="H99" s="93"/>
    </row>
    <row r="100" spans="1:8">
      <c r="A100" s="94"/>
      <c r="B100" s="15" t="s">
        <v>147</v>
      </c>
      <c r="C100" s="94"/>
      <c r="D100" s="17">
        <v>0</v>
      </c>
      <c r="E100" s="13"/>
      <c r="F100" s="13"/>
      <c r="G100" s="13"/>
      <c r="H100" s="93"/>
    </row>
    <row r="101" spans="1:8">
      <c r="A101" s="18"/>
      <c r="C101" s="18"/>
      <c r="D101" s="7"/>
      <c r="E101" s="7"/>
      <c r="F101" s="7"/>
      <c r="G101" s="7"/>
      <c r="H101" s="19"/>
    </row>
    <row r="103" spans="1:8">
      <c r="A103" s="100" t="s">
        <v>166</v>
      </c>
      <c r="B103" s="100"/>
      <c r="C103" s="100"/>
      <c r="D103" s="100"/>
      <c r="E103" s="100"/>
      <c r="F103" s="100"/>
      <c r="G103" s="100"/>
      <c r="H103" s="100"/>
    </row>
    <row r="104" spans="1:8">
      <c r="A104" s="100" t="s">
        <v>167</v>
      </c>
      <c r="B104" s="100"/>
      <c r="C104" s="100"/>
      <c r="D104" s="100"/>
      <c r="E104" s="100"/>
      <c r="F104" s="100"/>
      <c r="G104" s="100"/>
      <c r="H104" s="100"/>
    </row>
  </sheetData>
  <mergeCells count="60">
    <mergeCell ref="A3:B3"/>
    <mergeCell ref="A8:B8"/>
    <mergeCell ref="A13:B13"/>
    <mergeCell ref="A18:B18"/>
    <mergeCell ref="A23:B23"/>
    <mergeCell ref="A4:A7"/>
    <mergeCell ref="A9:A12"/>
    <mergeCell ref="A14:A17"/>
    <mergeCell ref="A19:A22"/>
    <mergeCell ref="A76:B76"/>
    <mergeCell ref="A81:B81"/>
    <mergeCell ref="A77:A80"/>
    <mergeCell ref="A28:B28"/>
    <mergeCell ref="A37:B37"/>
    <mergeCell ref="A42:B42"/>
    <mergeCell ref="A47:B47"/>
    <mergeCell ref="A52:B52"/>
    <mergeCell ref="A48:A51"/>
    <mergeCell ref="A86:B86"/>
    <mergeCell ref="A91:B91"/>
    <mergeCell ref="A96:B96"/>
    <mergeCell ref="A103:H103"/>
    <mergeCell ref="A104:H104"/>
    <mergeCell ref="A62:A65"/>
    <mergeCell ref="A67:A70"/>
    <mergeCell ref="A72:A75"/>
    <mergeCell ref="A24:A27"/>
    <mergeCell ref="A29:A32"/>
    <mergeCell ref="A33:A36"/>
    <mergeCell ref="A38:A41"/>
    <mergeCell ref="A43:A46"/>
    <mergeCell ref="A57:B57"/>
    <mergeCell ref="A66:B66"/>
    <mergeCell ref="A71:B71"/>
    <mergeCell ref="A82:A85"/>
    <mergeCell ref="A87:A90"/>
    <mergeCell ref="A92:A95"/>
    <mergeCell ref="A97:A100"/>
    <mergeCell ref="C8:C12"/>
    <mergeCell ref="C18:C22"/>
    <mergeCell ref="C28:C32"/>
    <mergeCell ref="C37:C41"/>
    <mergeCell ref="C47:C51"/>
    <mergeCell ref="C57:C61"/>
    <mergeCell ref="C66:C70"/>
    <mergeCell ref="C76:C80"/>
    <mergeCell ref="C86:C90"/>
    <mergeCell ref="C96:C100"/>
    <mergeCell ref="A53:A56"/>
    <mergeCell ref="A58:A61"/>
    <mergeCell ref="H9:H12"/>
    <mergeCell ref="H19:H22"/>
    <mergeCell ref="H29:H32"/>
    <mergeCell ref="H38:H41"/>
    <mergeCell ref="H48:H51"/>
    <mergeCell ref="H58:H61"/>
    <mergeCell ref="H67:H70"/>
    <mergeCell ref="H77:H80"/>
    <mergeCell ref="H87:H90"/>
    <mergeCell ref="H97:H10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topLeftCell="B1" zoomScale="90" zoomScaleNormal="90" workbookViewId="0">
      <selection activeCell="H4" sqref="H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169</v>
      </c>
      <c r="B3" s="2" t="s">
        <v>170</v>
      </c>
      <c r="C3" s="2" t="s">
        <v>171</v>
      </c>
      <c r="D3" s="2" t="s">
        <v>172</v>
      </c>
      <c r="E3" s="2" t="s">
        <v>173</v>
      </c>
      <c r="F3" s="2" t="s">
        <v>174</v>
      </c>
      <c r="G3" s="2" t="s">
        <v>175</v>
      </c>
      <c r="H3" s="2" t="s">
        <v>176</v>
      </c>
    </row>
    <row r="4" spans="1:8" ht="39" customHeight="1">
      <c r="A4" s="3" t="s">
        <v>177</v>
      </c>
      <c r="B4" s="4" t="s">
        <v>149</v>
      </c>
      <c r="C4" s="5">
        <v>1</v>
      </c>
      <c r="D4" s="5">
        <v>4899.1002765904004</v>
      </c>
      <c r="E4" s="4" t="s">
        <v>178</v>
      </c>
      <c r="F4" s="3" t="s">
        <v>177</v>
      </c>
      <c r="G4" s="5">
        <v>4899.1002765904004</v>
      </c>
      <c r="H4" s="6" t="s">
        <v>179</v>
      </c>
    </row>
    <row r="5" spans="1:8" ht="39" customHeight="1">
      <c r="A5" s="3" t="s">
        <v>180</v>
      </c>
      <c r="B5" s="4" t="s">
        <v>162</v>
      </c>
      <c r="C5" s="5">
        <v>1.5427884615384999</v>
      </c>
      <c r="D5" s="5">
        <v>222.07854046447</v>
      </c>
      <c r="E5" s="4">
        <v>10</v>
      </c>
      <c r="F5" s="3" t="s">
        <v>180</v>
      </c>
      <c r="G5" s="5">
        <v>342.62020978389</v>
      </c>
      <c r="H5" s="6" t="s">
        <v>181</v>
      </c>
    </row>
    <row r="6" spans="1:8" ht="39" hidden="1" customHeight="1">
      <c r="A6" s="3" t="s">
        <v>182</v>
      </c>
      <c r="B6" s="4" t="s">
        <v>149</v>
      </c>
      <c r="C6" s="5">
        <v>10.576923076923</v>
      </c>
      <c r="D6" s="5">
        <v>25.632087662364999</v>
      </c>
      <c r="E6" s="4">
        <v>10</v>
      </c>
      <c r="F6" s="4"/>
      <c r="G6" s="5">
        <v>271.10861950577998</v>
      </c>
      <c r="H6" s="6"/>
    </row>
    <row r="7" spans="1:8" ht="39" hidden="1" customHeight="1">
      <c r="A7" s="3" t="s">
        <v>183</v>
      </c>
      <c r="B7" s="4" t="s">
        <v>149</v>
      </c>
      <c r="C7" s="5">
        <v>5.2884615384615001</v>
      </c>
      <c r="D7" s="5">
        <v>997.73280243982003</v>
      </c>
      <c r="E7" s="4">
        <v>10</v>
      </c>
      <c r="F7" s="4"/>
      <c r="G7" s="5">
        <v>5276.4715513643996</v>
      </c>
      <c r="H7" s="6"/>
    </row>
    <row r="8" spans="1:8" ht="39" hidden="1" customHeight="1">
      <c r="A8" s="3" t="s">
        <v>184</v>
      </c>
      <c r="B8" s="4" t="s">
        <v>149</v>
      </c>
      <c r="C8" s="5">
        <v>4.5</v>
      </c>
      <c r="D8" s="5">
        <v>4.8225376529421</v>
      </c>
      <c r="E8" s="4"/>
      <c r="F8" s="4"/>
      <c r="G8" s="5">
        <v>21.701419438239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zoomScale="70" zoomScaleNormal="7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625.18763964148002</v>
      </c>
      <c r="E25" s="41">
        <v>23.557605354311001</v>
      </c>
      <c r="F25" s="41">
        <v>4899.0980943203003</v>
      </c>
      <c r="G25" s="41">
        <v>0</v>
      </c>
      <c r="H25" s="41">
        <v>5547.8433393161004</v>
      </c>
    </row>
    <row r="26" spans="1:8">
      <c r="A26" s="2">
        <v>2</v>
      </c>
      <c r="B26" s="2" t="s">
        <v>44</v>
      </c>
      <c r="C26" s="42" t="s">
        <v>45</v>
      </c>
      <c r="D26" s="41">
        <v>42.921272439634997</v>
      </c>
      <c r="E26" s="41">
        <v>0</v>
      </c>
      <c r="F26" s="41">
        <v>0</v>
      </c>
      <c r="G26" s="41">
        <v>0</v>
      </c>
      <c r="H26" s="41">
        <v>42.921272439634997</v>
      </c>
    </row>
    <row r="27" spans="1:8" ht="31.2">
      <c r="A27" s="2">
        <v>3</v>
      </c>
      <c r="B27" s="2" t="s">
        <v>46</v>
      </c>
      <c r="C27" s="42" t="s">
        <v>47</v>
      </c>
      <c r="D27" s="41">
        <v>3512.7549811217</v>
      </c>
      <c r="E27" s="41">
        <v>61.065164366090997</v>
      </c>
      <c r="F27" s="41">
        <v>0</v>
      </c>
      <c r="G27" s="41">
        <v>0</v>
      </c>
      <c r="H27" s="41">
        <v>3573.8201454877999</v>
      </c>
    </row>
    <row r="28" spans="1:8" ht="31.2">
      <c r="A28" s="2">
        <v>4</v>
      </c>
      <c r="B28" s="2" t="s">
        <v>48</v>
      </c>
      <c r="C28" s="42" t="s">
        <v>49</v>
      </c>
      <c r="D28" s="41">
        <v>71.25</v>
      </c>
      <c r="E28" s="41">
        <v>6.22</v>
      </c>
      <c r="F28" s="41">
        <v>0</v>
      </c>
      <c r="G28" s="41">
        <v>0</v>
      </c>
      <c r="H28" s="41">
        <v>77.47</v>
      </c>
    </row>
    <row r="29" spans="1:8">
      <c r="A29" s="2"/>
      <c r="B29" s="33"/>
      <c r="C29" s="33" t="s">
        <v>50</v>
      </c>
      <c r="D29" s="41">
        <v>4252.1138932027998</v>
      </c>
      <c r="E29" s="41">
        <v>90.842769720402003</v>
      </c>
      <c r="F29" s="41">
        <v>4899.0980943203003</v>
      </c>
      <c r="G29" s="41">
        <v>0</v>
      </c>
      <c r="H29" s="41">
        <v>9242.0547572435007</v>
      </c>
    </row>
    <row r="30" spans="1:8">
      <c r="A30" s="2"/>
      <c r="B30" s="33"/>
      <c r="C30" s="44" t="s">
        <v>51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52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53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54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55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56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57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58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59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60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61</v>
      </c>
      <c r="D45" s="41">
        <v>4252.1138932027998</v>
      </c>
      <c r="E45" s="41">
        <v>90.842769720402003</v>
      </c>
      <c r="F45" s="41">
        <v>4899.0980943203003</v>
      </c>
      <c r="G45" s="41">
        <v>0</v>
      </c>
      <c r="H45" s="41">
        <v>9242.0547572435007</v>
      </c>
    </row>
    <row r="46" spans="1:8">
      <c r="A46" s="2"/>
      <c r="B46" s="33"/>
      <c r="C46" s="44" t="s">
        <v>62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63</v>
      </c>
      <c r="C47" s="42" t="s">
        <v>64</v>
      </c>
      <c r="D47" s="41">
        <v>13.362832922641999</v>
      </c>
      <c r="E47" s="41">
        <v>0.46918806402750002</v>
      </c>
      <c r="F47" s="41">
        <v>0</v>
      </c>
      <c r="G47" s="41">
        <v>0</v>
      </c>
      <c r="H47" s="41">
        <v>13.832020986669001</v>
      </c>
    </row>
    <row r="48" spans="1:8" ht="31.2">
      <c r="A48" s="2">
        <v>6</v>
      </c>
      <c r="B48" s="2" t="s">
        <v>63</v>
      </c>
      <c r="C48" s="42" t="s">
        <v>65</v>
      </c>
      <c r="D48" s="41">
        <v>87.818874528042997</v>
      </c>
      <c r="E48" s="41">
        <v>1.5266291091523001</v>
      </c>
      <c r="F48" s="41">
        <v>0</v>
      </c>
      <c r="G48" s="41">
        <v>0</v>
      </c>
      <c r="H48" s="41">
        <v>89.345503637196003</v>
      </c>
    </row>
    <row r="49" spans="1:8" ht="31.2">
      <c r="A49" s="2">
        <v>7</v>
      </c>
      <c r="B49" s="2" t="s">
        <v>63</v>
      </c>
      <c r="C49" s="42" t="s">
        <v>66</v>
      </c>
      <c r="D49" s="41">
        <v>1.78125</v>
      </c>
      <c r="E49" s="41">
        <v>0.1555</v>
      </c>
      <c r="F49" s="41">
        <v>0</v>
      </c>
      <c r="G49" s="41">
        <v>0</v>
      </c>
      <c r="H49" s="41">
        <v>1.93675</v>
      </c>
    </row>
    <row r="50" spans="1:8">
      <c r="A50" s="2"/>
      <c r="B50" s="33"/>
      <c r="C50" s="33" t="s">
        <v>67</v>
      </c>
      <c r="D50" s="41">
        <v>102.96295745067999</v>
      </c>
      <c r="E50" s="41">
        <v>2.1513171731798</v>
      </c>
      <c r="F50" s="41">
        <v>0</v>
      </c>
      <c r="G50" s="41">
        <v>0</v>
      </c>
      <c r="H50" s="41">
        <v>105.11427462386</v>
      </c>
    </row>
    <row r="51" spans="1:8">
      <c r="A51" s="2"/>
      <c r="B51" s="33"/>
      <c r="C51" s="33" t="s">
        <v>68</v>
      </c>
      <c r="D51" s="41">
        <v>4355.0768506534996</v>
      </c>
      <c r="E51" s="41">
        <v>92.994086893581994</v>
      </c>
      <c r="F51" s="41">
        <v>4899.0980943203003</v>
      </c>
      <c r="G51" s="41">
        <v>0</v>
      </c>
      <c r="H51" s="41">
        <v>9347.1690318673991</v>
      </c>
    </row>
    <row r="52" spans="1:8">
      <c r="A52" s="2"/>
      <c r="B52" s="33"/>
      <c r="C52" s="33" t="s">
        <v>69</v>
      </c>
      <c r="D52" s="41"/>
      <c r="E52" s="41"/>
      <c r="F52" s="41"/>
      <c r="G52" s="41"/>
      <c r="H52" s="41"/>
    </row>
    <row r="53" spans="1:8">
      <c r="A53" s="2">
        <v>8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106.80029699305</v>
      </c>
      <c r="H53" s="41">
        <v>106.80029699305</v>
      </c>
    </row>
    <row r="54" spans="1:8" ht="31.2">
      <c r="A54" s="2">
        <v>9</v>
      </c>
      <c r="B54" s="2" t="s">
        <v>72</v>
      </c>
      <c r="C54" s="48" t="s">
        <v>73</v>
      </c>
      <c r="D54" s="41">
        <v>19.495944316666002</v>
      </c>
      <c r="E54" s="41">
        <v>0.78834751859459995</v>
      </c>
      <c r="F54" s="41">
        <v>0</v>
      </c>
      <c r="G54" s="41">
        <v>0</v>
      </c>
      <c r="H54" s="41">
        <v>20.284291835259999</v>
      </c>
    </row>
    <row r="55" spans="1:8">
      <c r="A55" s="2">
        <v>10</v>
      </c>
      <c r="B55" s="2" t="s">
        <v>74</v>
      </c>
      <c r="C55" s="48" t="s">
        <v>75</v>
      </c>
      <c r="D55" s="41">
        <v>0</v>
      </c>
      <c r="E55" s="41">
        <v>0</v>
      </c>
      <c r="F55" s="41">
        <v>0</v>
      </c>
      <c r="G55" s="41">
        <v>95.171036970591004</v>
      </c>
      <c r="H55" s="41">
        <v>95.171036970591004</v>
      </c>
    </row>
    <row r="56" spans="1:8">
      <c r="A56" s="2">
        <v>11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36.829990797748003</v>
      </c>
      <c r="H56" s="41">
        <v>36.829990797748003</v>
      </c>
    </row>
    <row r="57" spans="1:8">
      <c r="A57" s="2">
        <v>12</v>
      </c>
      <c r="B57" s="2"/>
      <c r="C57" s="48" t="s">
        <v>77</v>
      </c>
      <c r="D57" s="41">
        <v>0</v>
      </c>
      <c r="E57" s="41">
        <v>0</v>
      </c>
      <c r="F57" s="41">
        <v>0</v>
      </c>
      <c r="G57" s="41">
        <v>27.068392418009001</v>
      </c>
      <c r="H57" s="41">
        <v>27.068392418009001</v>
      </c>
    </row>
    <row r="58" spans="1:8" ht="31.2">
      <c r="A58" s="2">
        <v>13</v>
      </c>
      <c r="B58" s="2" t="s">
        <v>78</v>
      </c>
      <c r="C58" s="48" t="s">
        <v>47</v>
      </c>
      <c r="D58" s="41">
        <v>0</v>
      </c>
      <c r="E58" s="41">
        <v>0</v>
      </c>
      <c r="F58" s="41">
        <v>0</v>
      </c>
      <c r="G58" s="41">
        <v>83.926900251581998</v>
      </c>
      <c r="H58" s="41">
        <v>83.926900251581998</v>
      </c>
    </row>
    <row r="59" spans="1:8" ht="31.2">
      <c r="A59" s="2">
        <v>14</v>
      </c>
      <c r="B59" s="2" t="s">
        <v>72</v>
      </c>
      <c r="C59" s="48" t="s">
        <v>79</v>
      </c>
      <c r="D59" s="41">
        <v>93.974977632462</v>
      </c>
      <c r="E59" s="41">
        <v>1.6336458097038</v>
      </c>
      <c r="F59" s="41">
        <v>0</v>
      </c>
      <c r="G59" s="41">
        <v>0</v>
      </c>
      <c r="H59" s="41">
        <v>95.608623442164998</v>
      </c>
    </row>
    <row r="60" spans="1:8">
      <c r="A60" s="2"/>
      <c r="B60" s="33"/>
      <c r="C60" s="33" t="s">
        <v>80</v>
      </c>
      <c r="D60" s="41">
        <v>113.47092194913</v>
      </c>
      <c r="E60" s="41">
        <v>2.4219933282984001</v>
      </c>
      <c r="F60" s="41">
        <v>0</v>
      </c>
      <c r="G60" s="41">
        <v>349.79661743098001</v>
      </c>
      <c r="H60" s="41">
        <v>465.68953270841001</v>
      </c>
    </row>
    <row r="61" spans="1:8">
      <c r="A61" s="2"/>
      <c r="B61" s="33"/>
      <c r="C61" s="33" t="s">
        <v>81</v>
      </c>
      <c r="D61" s="41">
        <v>4468.5477726027002</v>
      </c>
      <c r="E61" s="41">
        <v>95.416080221881003</v>
      </c>
      <c r="F61" s="41">
        <v>4899.0980943203003</v>
      </c>
      <c r="G61" s="41">
        <v>349.79661743098001</v>
      </c>
      <c r="H61" s="41">
        <v>9812.8585645757994</v>
      </c>
    </row>
    <row r="62" spans="1:8" ht="31.5" customHeight="1">
      <c r="A62" s="2"/>
      <c r="B62" s="33"/>
      <c r="C62" s="33" t="s">
        <v>82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83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84</v>
      </c>
      <c r="D65" s="41">
        <v>4468.5477726027002</v>
      </c>
      <c r="E65" s="41">
        <v>95.416080221881003</v>
      </c>
      <c r="F65" s="41">
        <v>4899.0980943203003</v>
      </c>
      <c r="G65" s="41">
        <v>349.79661743098001</v>
      </c>
      <c r="H65" s="41">
        <v>9812.8585645757994</v>
      </c>
    </row>
    <row r="66" spans="1:8" ht="157.5" customHeight="1">
      <c r="A66" s="2"/>
      <c r="B66" s="33"/>
      <c r="C66" s="33" t="s">
        <v>85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86</v>
      </c>
      <c r="C67" s="48" t="s">
        <v>87</v>
      </c>
      <c r="D67" s="41">
        <v>0</v>
      </c>
      <c r="E67" s="41">
        <v>0</v>
      </c>
      <c r="F67" s="41">
        <v>0</v>
      </c>
      <c r="G67" s="41">
        <v>488.63209030883002</v>
      </c>
      <c r="H67" s="41">
        <v>488.63209030883002</v>
      </c>
    </row>
    <row r="68" spans="1:8">
      <c r="A68" s="2">
        <v>16</v>
      </c>
      <c r="B68" s="2" t="s">
        <v>88</v>
      </c>
      <c r="C68" s="48" t="s">
        <v>87</v>
      </c>
      <c r="D68" s="41">
        <v>0</v>
      </c>
      <c r="E68" s="41">
        <v>0</v>
      </c>
      <c r="F68" s="41">
        <v>0</v>
      </c>
      <c r="G68" s="41">
        <v>21.899132816563</v>
      </c>
      <c r="H68" s="41">
        <v>21.899132816563</v>
      </c>
    </row>
    <row r="69" spans="1:8">
      <c r="A69" s="2">
        <v>17</v>
      </c>
      <c r="B69" s="2" t="s">
        <v>89</v>
      </c>
      <c r="C69" s="48" t="s">
        <v>87</v>
      </c>
      <c r="D69" s="41">
        <v>0</v>
      </c>
      <c r="E69" s="41">
        <v>0</v>
      </c>
      <c r="F69" s="41">
        <v>0</v>
      </c>
      <c r="G69" s="41">
        <v>334.49966891897998</v>
      </c>
      <c r="H69" s="41">
        <v>334.49966891897998</v>
      </c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8.8949999999999996</v>
      </c>
      <c r="H70" s="41">
        <v>8.8949999999999996</v>
      </c>
    </row>
    <row r="71" spans="1:8">
      <c r="A71" s="2"/>
      <c r="B71" s="33"/>
      <c r="C71" s="33" t="s">
        <v>92</v>
      </c>
      <c r="D71" s="41">
        <v>0</v>
      </c>
      <c r="E71" s="41">
        <v>0</v>
      </c>
      <c r="F71" s="41">
        <v>0</v>
      </c>
      <c r="G71" s="41">
        <v>853.92589204437002</v>
      </c>
      <c r="H71" s="41">
        <v>853.92589204437002</v>
      </c>
    </row>
    <row r="72" spans="1:8">
      <c r="A72" s="2"/>
      <c r="B72" s="33"/>
      <c r="C72" s="33" t="s">
        <v>93</v>
      </c>
      <c r="D72" s="41">
        <v>4468.5477726027002</v>
      </c>
      <c r="E72" s="41">
        <v>95.416080221881003</v>
      </c>
      <c r="F72" s="41">
        <v>4899.0980943203003</v>
      </c>
      <c r="G72" s="41">
        <v>1203.7225094754001</v>
      </c>
      <c r="H72" s="41">
        <v>10666.78445662</v>
      </c>
    </row>
    <row r="73" spans="1:8">
      <c r="A73" s="2"/>
      <c r="B73" s="33"/>
      <c r="C73" s="33" t="s">
        <v>94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95</v>
      </c>
      <c r="C74" s="48" t="s">
        <v>96</v>
      </c>
      <c r="D74" s="41">
        <f>D72*3%</f>
        <v>134.05643317808099</v>
      </c>
      <c r="E74" s="41">
        <f>E72*3%</f>
        <v>2.8624824066564298</v>
      </c>
      <c r="F74" s="41">
        <f>F72*3%</f>
        <v>146.972942829609</v>
      </c>
      <c r="G74" s="41">
        <f>G72*3%</f>
        <v>36.111675284261999</v>
      </c>
      <c r="H74" s="41">
        <f>SUM(D74:G74)</f>
        <v>320.00353369860801</v>
      </c>
    </row>
    <row r="75" spans="1:8">
      <c r="A75" s="2"/>
      <c r="B75" s="33"/>
      <c r="C75" s="33" t="s">
        <v>97</v>
      </c>
      <c r="D75" s="41">
        <f>D74</f>
        <v>134.05643317808099</v>
      </c>
      <c r="E75" s="41">
        <f>E74</f>
        <v>2.8624824066564298</v>
      </c>
      <c r="F75" s="41">
        <f>F74</f>
        <v>146.972942829609</v>
      </c>
      <c r="G75" s="41">
        <f>G74</f>
        <v>36.111675284261999</v>
      </c>
      <c r="H75" s="41">
        <f>SUM(D75:G75)</f>
        <v>320.00353369860801</v>
      </c>
    </row>
    <row r="76" spans="1:8">
      <c r="A76" s="2"/>
      <c r="B76" s="33"/>
      <c r="C76" s="33" t="s">
        <v>98</v>
      </c>
      <c r="D76" s="41">
        <f>D75+D72</f>
        <v>4602.6042057807799</v>
      </c>
      <c r="E76" s="41">
        <f>E75+E72</f>
        <v>98.278562628537401</v>
      </c>
      <c r="F76" s="41">
        <f>F75+F72</f>
        <v>5046.0710371499099</v>
      </c>
      <c r="G76" s="41">
        <f>G75+G72</f>
        <v>1239.83418475966</v>
      </c>
      <c r="H76" s="41">
        <f>SUM(D76:G76)</f>
        <v>10986.7879903189</v>
      </c>
    </row>
    <row r="77" spans="1:8">
      <c r="A77" s="2"/>
      <c r="B77" s="33"/>
      <c r="C77" s="33" t="s">
        <v>99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100</v>
      </c>
      <c r="C78" s="48" t="s">
        <v>101</v>
      </c>
      <c r="D78" s="41">
        <f>D76*20%</f>
        <v>920.52084115615605</v>
      </c>
      <c r="E78" s="41">
        <f>E76*20%</f>
        <v>19.6557125257075</v>
      </c>
      <c r="F78" s="41">
        <f>F76*20%</f>
        <v>1009.21420742998</v>
      </c>
      <c r="G78" s="41">
        <f>G76*20%</f>
        <v>247.96683695193201</v>
      </c>
      <c r="H78" s="41">
        <f>SUM(D78:G78)</f>
        <v>2197.3575980637802</v>
      </c>
    </row>
    <row r="79" spans="1:8">
      <c r="A79" s="2"/>
      <c r="B79" s="33"/>
      <c r="C79" s="33" t="s">
        <v>102</v>
      </c>
      <c r="D79" s="41">
        <f>D78</f>
        <v>920.52084115615605</v>
      </c>
      <c r="E79" s="41">
        <f>E78</f>
        <v>19.6557125257075</v>
      </c>
      <c r="F79" s="41">
        <f>F78</f>
        <v>1009.21420742998</v>
      </c>
      <c r="G79" s="41">
        <f>G78</f>
        <v>247.96683695193201</v>
      </c>
      <c r="H79" s="41">
        <f>SUM(D79:G79)</f>
        <v>2197.3575980637802</v>
      </c>
    </row>
    <row r="80" spans="1:8">
      <c r="A80" s="2"/>
      <c r="B80" s="33"/>
      <c r="C80" s="33" t="s">
        <v>103</v>
      </c>
      <c r="D80" s="41">
        <f>D79+D76</f>
        <v>5523.1250469369397</v>
      </c>
      <c r="E80" s="41">
        <f>E79+E76</f>
        <v>117.934275154245</v>
      </c>
      <c r="F80" s="41">
        <f>F79+F76</f>
        <v>6055.2852445798899</v>
      </c>
      <c r="G80" s="41">
        <f>G79+G76</f>
        <v>1487.80102171159</v>
      </c>
      <c r="H80" s="41">
        <f>SUM(D80:G80)</f>
        <v>13184.1455883827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topLeftCell="D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111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91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45</v>
      </c>
      <c r="D13" s="32">
        <v>39.336352657005001</v>
      </c>
      <c r="E13" s="32">
        <v>0</v>
      </c>
      <c r="F13" s="32">
        <v>0</v>
      </c>
      <c r="G13" s="32">
        <v>0</v>
      </c>
      <c r="H13" s="32">
        <v>39.336352657005001</v>
      </c>
      <c r="J13" s="20"/>
    </row>
    <row r="14" spans="1:14">
      <c r="A14" s="2"/>
      <c r="B14" s="33"/>
      <c r="C14" s="33" t="s">
        <v>111</v>
      </c>
      <c r="D14" s="32">
        <v>39.336352657005001</v>
      </c>
      <c r="E14" s="32">
        <v>0</v>
      </c>
      <c r="F14" s="32">
        <v>0</v>
      </c>
      <c r="G14" s="32">
        <v>0</v>
      </c>
      <c r="H14" s="32">
        <v>39.336352657005001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121</v>
      </c>
      <c r="D13" s="32">
        <v>0</v>
      </c>
      <c r="E13" s="32">
        <v>0</v>
      </c>
      <c r="F13" s="32">
        <v>0</v>
      </c>
      <c r="G13" s="32">
        <v>180630.43478261001</v>
      </c>
      <c r="H13" s="32">
        <v>180630.43478261001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180630.43478261001</v>
      </c>
      <c r="H14" s="32">
        <v>180630.43478261001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47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201.42254989704</v>
      </c>
      <c r="E13" s="32">
        <v>131.22877683084999</v>
      </c>
      <c r="F13" s="32">
        <v>0</v>
      </c>
      <c r="G13" s="32">
        <v>0</v>
      </c>
      <c r="H13" s="32">
        <v>332.65132672788002</v>
      </c>
      <c r="J13" s="20"/>
    </row>
    <row r="14" spans="1:14">
      <c r="A14" s="2"/>
      <c r="B14" s="33"/>
      <c r="C14" s="33" t="s">
        <v>111</v>
      </c>
      <c r="D14" s="32">
        <v>201.42254989704</v>
      </c>
      <c r="E14" s="32">
        <v>131.22877683084999</v>
      </c>
      <c r="F14" s="32">
        <v>0</v>
      </c>
      <c r="G14" s="32">
        <v>0</v>
      </c>
      <c r="H14" s="32">
        <v>332.65132672788002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0</v>
      </c>
      <c r="E13" s="32">
        <v>0</v>
      </c>
      <c r="F13" s="32">
        <v>0</v>
      </c>
      <c r="G13" s="32">
        <v>80.257360410683006</v>
      </c>
      <c r="H13" s="32">
        <v>80.257360410683006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80.257360410683006</v>
      </c>
      <c r="H14" s="32">
        <v>80.257360410683006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528-02-01</vt:lpstr>
      <vt:lpstr>ОСР 528-09-01</vt:lpstr>
      <vt:lpstr>ОСР 528-12-01</vt:lpstr>
      <vt:lpstr>ОСР 556-02-01</vt:lpstr>
      <vt:lpstr>ОСР 556-12-01</vt:lpstr>
      <vt:lpstr>ОСР 537 02-01</vt:lpstr>
      <vt:lpstr>ОСР 537 09-01</vt:lpstr>
      <vt:lpstr>ОСР 537 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FDC137DA10444A008A607258A2466DF1_12</vt:lpwstr>
  </property>
  <property fmtid="{D5CDD505-2E9C-101B-9397-08002B2CF9AE}" pid="3" name="KSOProductBuildVer">
    <vt:lpwstr>1049-12.2.0.20795</vt:lpwstr>
  </property>
</Properties>
</file>